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OE\GSE Voile\Régate\"/>
    </mc:Choice>
  </mc:AlternateContent>
  <xr:revisionPtr revIDLastSave="0" documentId="13_ncr:1_{A83A73C6-5032-417F-A1C9-6ECA9E9C847D}" xr6:coauthVersionLast="36" xr6:coauthVersionMax="36" xr10:uidLastSave="{00000000-0000-0000-0000-000000000000}"/>
  <bookViews>
    <workbookView xWindow="0" yWindow="0" windowWidth="19200" windowHeight="6930" xr2:uid="{E5FD6A5E-CA45-4A2A-8F65-29566296F6F4}"/>
  </bookViews>
  <sheets>
    <sheet name="Général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5" i="1" l="1"/>
  <c r="I6" i="1"/>
  <c r="I7" i="1"/>
  <c r="I9" i="1"/>
  <c r="I8" i="1"/>
  <c r="I10" i="1"/>
  <c r="I11" i="1"/>
  <c r="I12" i="1"/>
  <c r="J12" i="1" s="1"/>
  <c r="B12" i="1" s="1"/>
  <c r="I13" i="1"/>
  <c r="I16" i="1"/>
  <c r="I14" i="1"/>
  <c r="I17" i="1"/>
  <c r="I15" i="1"/>
  <c r="I4" i="1"/>
  <c r="H5" i="1"/>
  <c r="H6" i="1"/>
  <c r="H7" i="1"/>
  <c r="H9" i="1"/>
  <c r="H8" i="1"/>
  <c r="H10" i="1"/>
  <c r="H11" i="1"/>
  <c r="H12" i="1"/>
  <c r="H13" i="1"/>
  <c r="H16" i="1"/>
  <c r="H14" i="1"/>
  <c r="H17" i="1"/>
  <c r="H15" i="1"/>
  <c r="H4" i="1"/>
  <c r="G15" i="1"/>
  <c r="G17" i="1"/>
  <c r="G14" i="1"/>
  <c r="J14" i="1" s="1"/>
  <c r="B14" i="1" s="1"/>
  <c r="G16" i="1"/>
  <c r="G13" i="1"/>
  <c r="G12" i="1"/>
  <c r="G11" i="1"/>
  <c r="G10" i="1"/>
  <c r="G8" i="1"/>
  <c r="G9" i="1"/>
  <c r="G7" i="1"/>
  <c r="J7" i="1" s="1"/>
  <c r="B7" i="1" s="1"/>
  <c r="G6" i="1"/>
  <c r="G5" i="1"/>
  <c r="J5" i="1" s="1"/>
  <c r="B5" i="1" s="1"/>
  <c r="G4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J11" i="1" l="1"/>
  <c r="B11" i="1" s="1"/>
  <c r="J8" i="1"/>
  <c r="B8" i="1" s="1"/>
  <c r="J4" i="1"/>
  <c r="B4" i="1" s="1"/>
  <c r="J10" i="1"/>
  <c r="B10" i="1" s="1"/>
  <c r="J15" i="1"/>
  <c r="B15" i="1" s="1"/>
  <c r="J17" i="1"/>
  <c r="B17" i="1" s="1"/>
  <c r="J9" i="1"/>
  <c r="B9" i="1" s="1"/>
  <c r="J16" i="1"/>
  <c r="B16" i="1" s="1"/>
  <c r="J6" i="1"/>
  <c r="B6" i="1" s="1"/>
  <c r="J13" i="1"/>
  <c r="B13" i="1" s="1"/>
</calcChain>
</file>

<file path=xl/sharedStrings.xml><?xml version="1.0" encoding="utf-8"?>
<sst xmlns="http://schemas.openxmlformats.org/spreadsheetml/2006/main" count="285" uniqueCount="41">
  <si>
    <t>Place</t>
  </si>
  <si>
    <t>Points</t>
  </si>
  <si>
    <t>Club</t>
  </si>
  <si>
    <t>Equipage</t>
  </si>
  <si>
    <t>Point</t>
  </si>
  <si>
    <t>GSE</t>
  </si>
  <si>
    <t xml:space="preserve">Bruno </t>
  </si>
  <si>
    <t>LASER - 5</t>
  </si>
  <si>
    <t xml:space="preserve">Alexandre </t>
  </si>
  <si>
    <t>LASER - 181526</t>
  </si>
  <si>
    <t>CVAL</t>
  </si>
  <si>
    <t>Jean-Marc</t>
  </si>
  <si>
    <t>LASER - 178112</t>
  </si>
  <si>
    <t>Jean-Claude et Romarine</t>
  </si>
  <si>
    <t>420 - 420</t>
  </si>
  <si>
    <t xml:space="preserve">Fred et Christine </t>
  </si>
  <si>
    <t>HOBIE 16 - 8</t>
  </si>
  <si>
    <t>Stéphane et Lilou</t>
  </si>
  <si>
    <t>BUZZ - Rouge</t>
  </si>
  <si>
    <t>Serge et Marxime</t>
  </si>
  <si>
    <t>BUZZ - Bleu</t>
  </si>
  <si>
    <t>Noé</t>
  </si>
  <si>
    <t>LASER 4.7 - 51</t>
  </si>
  <si>
    <t>Fanny</t>
  </si>
  <si>
    <t>LASER RADIAL - 153533</t>
  </si>
  <si>
    <t xml:space="preserve">Laurent </t>
  </si>
  <si>
    <t>HOBIE 16 - 99097</t>
  </si>
  <si>
    <t>CNC</t>
  </si>
  <si>
    <t>Néo et Lucas</t>
  </si>
  <si>
    <t>29er - FRAI 1958</t>
  </si>
  <si>
    <t>Gola + Bauza + Goitre</t>
  </si>
  <si>
    <t>PONANT - 4085</t>
  </si>
  <si>
    <t>Victor</t>
  </si>
  <si>
    <t>LASER Pico - CNC</t>
  </si>
  <si>
    <t xml:space="preserve">Olivier et Emmanuelle </t>
  </si>
  <si>
    <t>HOBIE 16 - 107978</t>
  </si>
  <si>
    <t>Manche 1</t>
  </si>
  <si>
    <t>Manche 2</t>
  </si>
  <si>
    <t>Général</t>
  </si>
  <si>
    <t>Type Bateau - n° voile</t>
  </si>
  <si>
    <r>
      <rPr>
        <b/>
        <sz val="16"/>
        <color theme="1"/>
        <rFont val="Calibri"/>
        <family val="2"/>
        <scheme val="minor"/>
      </rPr>
      <t xml:space="preserve">Régate GSE Cup 2019 : </t>
    </r>
    <r>
      <rPr>
        <sz val="16"/>
        <color theme="1"/>
        <rFont val="Calibri"/>
        <family val="2"/>
        <scheme val="minor"/>
      </rPr>
      <t xml:space="preserve">2 manches de 2 tours, Parcours en W, Rating RYA,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</si>
</sst>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9" tint="-0.249977111117893"/>
      <name val="Arial"/>
      <family val="2"/>
    </font>
    <font>
      <sz val="10"/>
      <color rgb="FF0070C0"/>
      <name val="Arial"/>
      <family val="2"/>
    </font>
    <font>
      <sz val="10"/>
      <color rgb="FF7030A0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1" fillId="2" borderId="0" xfId="0" applyFont="1" applyFill="1"/>
    <xf numFmtId="0" fontId="3" fillId="3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G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Ma regate manche 1"/>
      <sheetName val="Rating RYA"/>
      <sheetName val="Rating FFV"/>
      <sheetName val="Rating RYA 0"/>
      <sheetName val="Formule"/>
      <sheetName val="Constant"/>
    </sheetNames>
    <sheetDataSet>
      <sheetData sheetId="0">
        <row r="4">
          <cell r="D4" t="str">
            <v xml:space="preserve">Bruno </v>
          </cell>
          <cell r="E4" t="str">
            <v>LASER - 5</v>
          </cell>
          <cell r="F4">
            <v>1</v>
          </cell>
          <cell r="G4">
            <v>2</v>
          </cell>
        </row>
        <row r="5">
          <cell r="D5" t="str">
            <v xml:space="preserve">Alexandre </v>
          </cell>
          <cell r="E5" t="str">
            <v>LASER - 181526</v>
          </cell>
          <cell r="F5">
            <v>2</v>
          </cell>
          <cell r="G5">
            <v>4</v>
          </cell>
        </row>
        <row r="6">
          <cell r="D6" t="str">
            <v>Jean-Marc</v>
          </cell>
          <cell r="E6" t="str">
            <v>LASER - 178112</v>
          </cell>
          <cell r="F6">
            <v>3</v>
          </cell>
          <cell r="G6">
            <v>6</v>
          </cell>
        </row>
        <row r="7">
          <cell r="D7" t="str">
            <v>Jean-Claude et Romarine</v>
          </cell>
          <cell r="E7" t="str">
            <v>420 - 420</v>
          </cell>
          <cell r="F7">
            <v>4</v>
          </cell>
          <cell r="G7">
            <v>8</v>
          </cell>
        </row>
        <row r="8">
          <cell r="D8" t="str">
            <v>Stéphane et Lilou</v>
          </cell>
          <cell r="E8" t="str">
            <v>BUZZ - Rouge</v>
          </cell>
          <cell r="F8">
            <v>5</v>
          </cell>
          <cell r="G8">
            <v>10</v>
          </cell>
        </row>
        <row r="9">
          <cell r="D9" t="str">
            <v>Fanny</v>
          </cell>
          <cell r="E9" t="str">
            <v>LASER RADIAL - 153533</v>
          </cell>
          <cell r="F9">
            <v>6</v>
          </cell>
          <cell r="G9">
            <v>12</v>
          </cell>
        </row>
        <row r="10">
          <cell r="D10" t="str">
            <v>Noé</v>
          </cell>
          <cell r="E10" t="str">
            <v>LASER 4.7 - 51</v>
          </cell>
          <cell r="F10">
            <v>7</v>
          </cell>
          <cell r="G10">
            <v>14</v>
          </cell>
        </row>
        <row r="11">
          <cell r="D11" t="str">
            <v>Serge et Marxime</v>
          </cell>
          <cell r="E11" t="str">
            <v>BUZZ - Bleu</v>
          </cell>
          <cell r="F11">
            <v>8</v>
          </cell>
          <cell r="G11">
            <v>16</v>
          </cell>
        </row>
        <row r="12">
          <cell r="D12" t="str">
            <v xml:space="preserve">Olivier et Emmanuelle </v>
          </cell>
          <cell r="E12" t="str">
            <v>HOBIE 16 - 107978</v>
          </cell>
          <cell r="F12">
            <v>9</v>
          </cell>
          <cell r="G12">
            <v>18</v>
          </cell>
        </row>
        <row r="13">
          <cell r="D13" t="str">
            <v xml:space="preserve">Fred et Christine </v>
          </cell>
          <cell r="E13" t="str">
            <v>HOBIE 16 - 8</v>
          </cell>
          <cell r="F13">
            <v>10</v>
          </cell>
          <cell r="G13">
            <v>20</v>
          </cell>
        </row>
        <row r="14">
          <cell r="D14" t="str">
            <v>Gola + Bauza + Goitre</v>
          </cell>
          <cell r="E14" t="str">
            <v>PONANT - 4085</v>
          </cell>
          <cell r="F14">
            <v>11</v>
          </cell>
          <cell r="G14">
            <v>22</v>
          </cell>
        </row>
        <row r="15">
          <cell r="D15" t="str">
            <v xml:space="preserve">Laurent </v>
          </cell>
          <cell r="E15" t="str">
            <v>HOBIE 16 - 99097</v>
          </cell>
          <cell r="F15">
            <v>12</v>
          </cell>
          <cell r="G15">
            <v>24</v>
          </cell>
        </row>
        <row r="16">
          <cell r="D16" t="str">
            <v>Néo et Lucas</v>
          </cell>
          <cell r="E16" t="str">
            <v>29er - FRAI 1958</v>
          </cell>
          <cell r="F16">
            <v>13</v>
          </cell>
          <cell r="G16">
            <v>26</v>
          </cell>
        </row>
        <row r="17">
          <cell r="D17" t="str">
            <v>Victor</v>
          </cell>
          <cell r="E17" t="str">
            <v>LASER Pico - CNC</v>
          </cell>
          <cell r="F17">
            <v>13</v>
          </cell>
          <cell r="G17">
            <v>26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22B29-4A6A-4547-8FC4-424751B50619}">
  <dimension ref="A1:J17"/>
  <sheetViews>
    <sheetView tabSelected="1" workbookViewId="0"/>
  </sheetViews>
  <sheetFormatPr baseColWidth="10" defaultRowHeight="14.5" x14ac:dyDescent="0.35"/>
  <cols>
    <col min="4" max="4" width="21.26953125" bestFit="1" customWidth="1"/>
    <col min="5" max="5" width="21.54296875" bestFit="1" customWidth="1"/>
    <col min="9" max="9" width="10.1796875" customWidth="1"/>
    <col min="10" max="10" width="8.984375E-2" hidden="1" customWidth="1"/>
  </cols>
  <sheetData>
    <row r="1" spans="1:10" ht="21" x14ac:dyDescent="0.5">
      <c r="A1" s="6" t="s">
        <v>40</v>
      </c>
    </row>
    <row r="2" spans="1:10" x14ac:dyDescent="0.35">
      <c r="A2" s="9" t="s">
        <v>38</v>
      </c>
      <c r="B2" s="9"/>
      <c r="F2" s="8" t="s">
        <v>36</v>
      </c>
      <c r="G2" s="8"/>
      <c r="H2" s="8" t="s">
        <v>37</v>
      </c>
      <c r="I2" s="8"/>
      <c r="J2" t="s">
        <v>38</v>
      </c>
    </row>
    <row r="3" spans="1:10" x14ac:dyDescent="0.35">
      <c r="A3" s="7" t="s">
        <v>0</v>
      </c>
      <c r="B3" s="7" t="s">
        <v>1</v>
      </c>
      <c r="C3" s="7" t="s">
        <v>2</v>
      </c>
      <c r="D3" s="7" t="s">
        <v>3</v>
      </c>
      <c r="E3" s="7" t="s">
        <v>39</v>
      </c>
      <c r="F3" s="7" t="s">
        <v>0</v>
      </c>
      <c r="G3" s="7" t="s">
        <v>4</v>
      </c>
      <c r="H3" s="7" t="s">
        <v>0</v>
      </c>
      <c r="I3" s="7" t="s">
        <v>4</v>
      </c>
      <c r="J3" s="1" t="s">
        <v>0</v>
      </c>
    </row>
    <row r="4" spans="1:10" x14ac:dyDescent="0.35">
      <c r="A4" s="2">
        <f t="shared" ref="A4:A17" si="0">IF(ISNUMBER(A3),A3+1,1)</f>
        <v>1</v>
      </c>
      <c r="B4" s="2">
        <f>J4</f>
        <v>4</v>
      </c>
      <c r="C4" s="3" t="s">
        <v>5</v>
      </c>
      <c r="D4" s="2" t="s">
        <v>6</v>
      </c>
      <c r="E4" s="2" t="s">
        <v>7</v>
      </c>
      <c r="F4" s="2">
        <v>1</v>
      </c>
      <c r="G4" s="2">
        <f t="shared" ref="G4:G17" si="1">F4*2</f>
        <v>2</v>
      </c>
      <c r="H4">
        <f>VLOOKUP(D4,[1]General!$D$4:$G$17,3,FALSE)</f>
        <v>1</v>
      </c>
      <c r="I4">
        <f>VLOOKUP(D4,[1]General!$D$4:$G$17,4,FALSE)</f>
        <v>2</v>
      </c>
      <c r="J4">
        <f t="shared" ref="J4:J17" si="2">G4+I4</f>
        <v>4</v>
      </c>
    </row>
    <row r="5" spans="1:10" x14ac:dyDescent="0.35">
      <c r="A5" s="2">
        <f t="shared" si="0"/>
        <v>2</v>
      </c>
      <c r="B5" s="2">
        <f t="shared" ref="B5:B17" si="3">J5</f>
        <v>8</v>
      </c>
      <c r="C5" s="3" t="s">
        <v>5</v>
      </c>
      <c r="D5" s="2" t="s">
        <v>8</v>
      </c>
      <c r="E5" s="2" t="s">
        <v>9</v>
      </c>
      <c r="F5" s="2">
        <v>2</v>
      </c>
      <c r="G5" s="2">
        <f t="shared" si="1"/>
        <v>4</v>
      </c>
      <c r="H5">
        <f>VLOOKUP(D5,[1]General!$D$4:$G$17,3,FALSE)</f>
        <v>2</v>
      </c>
      <c r="I5">
        <f>VLOOKUP(D5,[1]General!$D$4:$G$17,4,FALSE)</f>
        <v>4</v>
      </c>
      <c r="J5">
        <f t="shared" si="2"/>
        <v>8</v>
      </c>
    </row>
    <row r="6" spans="1:10" x14ac:dyDescent="0.35">
      <c r="A6" s="2">
        <f t="shared" si="0"/>
        <v>3</v>
      </c>
      <c r="B6" s="2">
        <f t="shared" si="3"/>
        <v>12</v>
      </c>
      <c r="C6" s="4" t="s">
        <v>10</v>
      </c>
      <c r="D6" s="2" t="s">
        <v>11</v>
      </c>
      <c r="E6" s="2" t="s">
        <v>12</v>
      </c>
      <c r="F6" s="2">
        <v>3</v>
      </c>
      <c r="G6" s="2">
        <f t="shared" si="1"/>
        <v>6</v>
      </c>
      <c r="H6">
        <f>VLOOKUP(D6,[1]General!$D$4:$G$17,3,FALSE)</f>
        <v>3</v>
      </c>
      <c r="I6">
        <f>VLOOKUP(D6,[1]General!$D$4:$G$17,4,FALSE)</f>
        <v>6</v>
      </c>
      <c r="J6">
        <f t="shared" si="2"/>
        <v>12</v>
      </c>
    </row>
    <row r="7" spans="1:10" x14ac:dyDescent="0.35">
      <c r="A7" s="2">
        <f t="shared" si="0"/>
        <v>4</v>
      </c>
      <c r="B7" s="2">
        <f t="shared" si="3"/>
        <v>16</v>
      </c>
      <c r="C7" s="4" t="s">
        <v>10</v>
      </c>
      <c r="D7" s="2" t="s">
        <v>13</v>
      </c>
      <c r="E7" s="2" t="s">
        <v>14</v>
      </c>
      <c r="F7" s="2">
        <v>4</v>
      </c>
      <c r="G7" s="2">
        <f t="shared" si="1"/>
        <v>8</v>
      </c>
      <c r="H7">
        <f>VLOOKUP(D7,[1]General!$D$4:$G$17,3,FALSE)</f>
        <v>4</v>
      </c>
      <c r="I7">
        <f>VLOOKUP(D7,[1]General!$D$4:$G$17,4,FALSE)</f>
        <v>8</v>
      </c>
      <c r="J7">
        <f t="shared" si="2"/>
        <v>16</v>
      </c>
    </row>
    <row r="8" spans="1:10" x14ac:dyDescent="0.35">
      <c r="A8" s="2">
        <f t="shared" si="0"/>
        <v>5</v>
      </c>
      <c r="B8" s="2">
        <f t="shared" si="3"/>
        <v>22</v>
      </c>
      <c r="C8" s="3" t="s">
        <v>5</v>
      </c>
      <c r="D8" s="2" t="s">
        <v>17</v>
      </c>
      <c r="E8" s="2" t="s">
        <v>18</v>
      </c>
      <c r="F8" s="2">
        <v>6</v>
      </c>
      <c r="G8" s="2">
        <f t="shared" si="1"/>
        <v>12</v>
      </c>
      <c r="H8">
        <f>VLOOKUP(D8,[1]General!$D$4:$G$17,3,FALSE)</f>
        <v>5</v>
      </c>
      <c r="I8">
        <f>VLOOKUP(D8,[1]General!$D$4:$G$17,4,FALSE)</f>
        <v>10</v>
      </c>
      <c r="J8">
        <f t="shared" si="2"/>
        <v>22</v>
      </c>
    </row>
    <row r="9" spans="1:10" x14ac:dyDescent="0.35">
      <c r="A9" s="2">
        <f t="shared" si="0"/>
        <v>6</v>
      </c>
      <c r="B9" s="2">
        <f t="shared" si="3"/>
        <v>30</v>
      </c>
      <c r="C9" s="4" t="s">
        <v>10</v>
      </c>
      <c r="D9" s="2" t="s">
        <v>15</v>
      </c>
      <c r="E9" s="2" t="s">
        <v>16</v>
      </c>
      <c r="F9" s="2">
        <v>5</v>
      </c>
      <c r="G9" s="2">
        <f t="shared" si="1"/>
        <v>10</v>
      </c>
      <c r="H9">
        <f>VLOOKUP(D9,[1]General!$D$4:$G$17,3,FALSE)</f>
        <v>10</v>
      </c>
      <c r="I9">
        <f>VLOOKUP(D9,[1]General!$D$4:$G$17,4,FALSE)</f>
        <v>20</v>
      </c>
      <c r="J9">
        <f t="shared" si="2"/>
        <v>30</v>
      </c>
    </row>
    <row r="10" spans="1:10" x14ac:dyDescent="0.35">
      <c r="A10" s="2">
        <f t="shared" si="0"/>
        <v>7</v>
      </c>
      <c r="B10" s="2">
        <f t="shared" si="3"/>
        <v>30</v>
      </c>
      <c r="C10" s="3" t="s">
        <v>5</v>
      </c>
      <c r="D10" s="2" t="s">
        <v>19</v>
      </c>
      <c r="E10" s="2" t="s">
        <v>20</v>
      </c>
      <c r="F10" s="2">
        <v>7</v>
      </c>
      <c r="G10" s="2">
        <f t="shared" si="1"/>
        <v>14</v>
      </c>
      <c r="H10">
        <f>VLOOKUP(D10,[1]General!$D$4:$G$17,3,FALSE)</f>
        <v>8</v>
      </c>
      <c r="I10">
        <f>VLOOKUP(D10,[1]General!$D$4:$G$17,4,FALSE)</f>
        <v>16</v>
      </c>
      <c r="J10">
        <f t="shared" si="2"/>
        <v>30</v>
      </c>
    </row>
    <row r="11" spans="1:10" x14ac:dyDescent="0.35">
      <c r="A11" s="2">
        <f t="shared" si="0"/>
        <v>8</v>
      </c>
      <c r="B11" s="2">
        <f t="shared" si="3"/>
        <v>30</v>
      </c>
      <c r="C11" s="3" t="s">
        <v>5</v>
      </c>
      <c r="D11" s="2" t="s">
        <v>21</v>
      </c>
      <c r="E11" s="2" t="s">
        <v>22</v>
      </c>
      <c r="F11" s="2">
        <v>8</v>
      </c>
      <c r="G11" s="2">
        <f t="shared" si="1"/>
        <v>16</v>
      </c>
      <c r="H11">
        <f>VLOOKUP(D11,[1]General!$D$4:$G$17,3,FALSE)</f>
        <v>7</v>
      </c>
      <c r="I11">
        <f>VLOOKUP(D11,[1]General!$D$4:$G$17,4,FALSE)</f>
        <v>14</v>
      </c>
      <c r="J11">
        <f t="shared" si="2"/>
        <v>30</v>
      </c>
    </row>
    <row r="12" spans="1:10" x14ac:dyDescent="0.35">
      <c r="A12" s="2">
        <f t="shared" si="0"/>
        <v>9</v>
      </c>
      <c r="B12" s="2">
        <f t="shared" si="3"/>
        <v>30</v>
      </c>
      <c r="C12" s="3" t="s">
        <v>5</v>
      </c>
      <c r="D12" s="2" t="s">
        <v>23</v>
      </c>
      <c r="E12" s="2" t="s">
        <v>24</v>
      </c>
      <c r="F12" s="2">
        <v>9</v>
      </c>
      <c r="G12" s="2">
        <f t="shared" si="1"/>
        <v>18</v>
      </c>
      <c r="H12">
        <f>VLOOKUP(D12,[1]General!$D$4:$G$17,3,FALSE)</f>
        <v>6</v>
      </c>
      <c r="I12">
        <f>VLOOKUP(D12,[1]General!$D$4:$G$17,4,FALSE)</f>
        <v>12</v>
      </c>
      <c r="J12">
        <f t="shared" si="2"/>
        <v>30</v>
      </c>
    </row>
    <row r="13" spans="1:10" x14ac:dyDescent="0.35">
      <c r="A13" s="2">
        <f t="shared" si="0"/>
        <v>10</v>
      </c>
      <c r="B13" s="2">
        <f t="shared" si="3"/>
        <v>44</v>
      </c>
      <c r="C13" s="3" t="s">
        <v>5</v>
      </c>
      <c r="D13" s="2" t="s">
        <v>25</v>
      </c>
      <c r="E13" s="2" t="s">
        <v>26</v>
      </c>
      <c r="F13" s="2">
        <v>10</v>
      </c>
      <c r="G13" s="2">
        <f t="shared" si="1"/>
        <v>20</v>
      </c>
      <c r="H13">
        <f>VLOOKUP(D13,[1]General!$D$4:$G$17,3,FALSE)</f>
        <v>12</v>
      </c>
      <c r="I13">
        <f>VLOOKUP(D13,[1]General!$D$4:$G$17,4,FALSE)</f>
        <v>24</v>
      </c>
      <c r="J13">
        <f t="shared" si="2"/>
        <v>44</v>
      </c>
    </row>
    <row r="14" spans="1:10" x14ac:dyDescent="0.35">
      <c r="A14" s="2">
        <f t="shared" si="0"/>
        <v>11</v>
      </c>
      <c r="B14" s="2">
        <f t="shared" si="3"/>
        <v>46</v>
      </c>
      <c r="C14" s="4" t="s">
        <v>10</v>
      </c>
      <c r="D14" s="2" t="s">
        <v>30</v>
      </c>
      <c r="E14" s="2" t="s">
        <v>31</v>
      </c>
      <c r="F14" s="2">
        <v>12</v>
      </c>
      <c r="G14" s="2">
        <f t="shared" si="1"/>
        <v>24</v>
      </c>
      <c r="H14">
        <f>VLOOKUP(D14,[1]General!$D$4:$G$17,3,FALSE)</f>
        <v>11</v>
      </c>
      <c r="I14">
        <f>VLOOKUP(D14,[1]General!$D$4:$G$17,4,FALSE)</f>
        <v>22</v>
      </c>
      <c r="J14">
        <f t="shared" si="2"/>
        <v>46</v>
      </c>
    </row>
    <row r="15" spans="1:10" x14ac:dyDescent="0.35">
      <c r="A15" s="2">
        <f t="shared" si="0"/>
        <v>12</v>
      </c>
      <c r="B15" s="2">
        <f t="shared" si="3"/>
        <v>46</v>
      </c>
      <c r="C15" s="3" t="s">
        <v>5</v>
      </c>
      <c r="D15" s="2" t="s">
        <v>34</v>
      </c>
      <c r="E15" s="2" t="s">
        <v>35</v>
      </c>
      <c r="F15" s="2">
        <v>14</v>
      </c>
      <c r="G15" s="2">
        <f t="shared" si="1"/>
        <v>28</v>
      </c>
      <c r="H15">
        <f>VLOOKUP(D15,[1]General!$D$4:$G$17,3,FALSE)</f>
        <v>9</v>
      </c>
      <c r="I15">
        <f>VLOOKUP(D15,[1]General!$D$4:$G$17,4,FALSE)</f>
        <v>18</v>
      </c>
      <c r="J15">
        <f t="shared" si="2"/>
        <v>46</v>
      </c>
    </row>
    <row r="16" spans="1:10" x14ac:dyDescent="0.35">
      <c r="A16" s="2">
        <f t="shared" si="0"/>
        <v>13</v>
      </c>
      <c r="B16" s="2">
        <f t="shared" si="3"/>
        <v>48</v>
      </c>
      <c r="C16" s="5" t="s">
        <v>27</v>
      </c>
      <c r="D16" s="2" t="s">
        <v>28</v>
      </c>
      <c r="E16" s="2" t="s">
        <v>29</v>
      </c>
      <c r="F16" s="2">
        <v>11</v>
      </c>
      <c r="G16" s="2">
        <f t="shared" si="1"/>
        <v>22</v>
      </c>
      <c r="H16">
        <f>VLOOKUP(D16,[1]General!$D$4:$G$17,3,FALSE)</f>
        <v>13</v>
      </c>
      <c r="I16">
        <f>VLOOKUP(D16,[1]General!$D$4:$G$17,4,FALSE)</f>
        <v>26</v>
      </c>
      <c r="J16">
        <f t="shared" si="2"/>
        <v>48</v>
      </c>
    </row>
    <row r="17" spans="1:10" x14ac:dyDescent="0.35">
      <c r="A17" s="2">
        <f t="shared" si="0"/>
        <v>14</v>
      </c>
      <c r="B17" s="2">
        <f t="shared" si="3"/>
        <v>52</v>
      </c>
      <c r="C17" s="5" t="s">
        <v>27</v>
      </c>
      <c r="D17" s="2" t="s">
        <v>32</v>
      </c>
      <c r="E17" s="2" t="s">
        <v>33</v>
      </c>
      <c r="F17" s="2">
        <v>13</v>
      </c>
      <c r="G17" s="2">
        <f t="shared" si="1"/>
        <v>26</v>
      </c>
      <c r="H17">
        <f>VLOOKUP(D17,[1]General!$D$4:$G$17,3,FALSE)</f>
        <v>13</v>
      </c>
      <c r="I17">
        <f>VLOOKUP(D17,[1]General!$D$4:$G$17,4,FALSE)</f>
        <v>26</v>
      </c>
      <c r="J17">
        <f t="shared" si="2"/>
        <v>52</v>
      </c>
    </row>
  </sheetData>
  <sortState ref="B4:J17">
    <sortCondition ref="J4:J17"/>
  </sortState>
  <mergeCells count="3">
    <mergeCell ref="F2:G2"/>
    <mergeCell ref="H2:I2"/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Général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MOREAU</dc:creator>
  <cp:lastModifiedBy>Patrick MOREAU</cp:lastModifiedBy>
  <dcterms:created xsi:type="dcterms:W3CDTF">2019-09-15T15:39:59Z</dcterms:created>
  <dcterms:modified xsi:type="dcterms:W3CDTF">2019-09-16T08:24:02Z</dcterms:modified>
</cp:coreProperties>
</file>